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llie\Desktop\"/>
    </mc:Choice>
  </mc:AlternateContent>
  <xr:revisionPtr revIDLastSave="0" documentId="13_ncr:1_{0A63CCAA-8FF4-4F67-A723-7468B1B1C4A2}" xr6:coauthVersionLast="37" xr6:coauthVersionMax="37" xr10:uidLastSave="{00000000-0000-0000-0000-000000000000}"/>
  <bookViews>
    <workbookView xWindow="0" yWindow="0" windowWidth="18514" windowHeight="7046" tabRatio="500" activeTab="5" xr2:uid="{00000000-000D-0000-FFFF-FFFF00000000}"/>
  </bookViews>
  <sheets>
    <sheet name="Sheet1 (2)" sheetId="2" r:id="rId1"/>
    <sheet name="Sheet1 (3)" sheetId="3" r:id="rId2"/>
    <sheet name="Sheet1 (4)" sheetId="4" r:id="rId3"/>
    <sheet name="Sheet1 (5)" sheetId="5" r:id="rId4"/>
    <sheet name="Sheet1 (6)" sheetId="6" r:id="rId5"/>
    <sheet name="Sheet1 (7)" sheetId="7" r:id="rId6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7" l="1"/>
  <c r="B5" i="7"/>
  <c r="B16" i="7"/>
  <c r="B17" i="7"/>
  <c r="B18" i="7"/>
  <c r="B6" i="7"/>
  <c r="B7" i="7"/>
  <c r="B19" i="7"/>
  <c r="F21" i="7"/>
  <c r="F22" i="7"/>
  <c r="F23" i="7"/>
  <c r="F24" i="7"/>
  <c r="B21" i="7"/>
  <c r="B25" i="7"/>
  <c r="B29" i="7"/>
  <c r="B9" i="7"/>
  <c r="B28" i="7"/>
  <c r="G6" i="6"/>
  <c r="B5" i="6"/>
  <c r="B16" i="6"/>
  <c r="B17" i="6"/>
  <c r="B18" i="6"/>
  <c r="B6" i="6"/>
  <c r="B7" i="6"/>
  <c r="B19" i="6"/>
  <c r="F21" i="6"/>
  <c r="F22" i="6"/>
  <c r="F23" i="6"/>
  <c r="F24" i="6"/>
  <c r="B21" i="6"/>
  <c r="B25" i="6"/>
  <c r="B29" i="6"/>
  <c r="B9" i="6"/>
  <c r="B28" i="6"/>
  <c r="G6" i="5"/>
  <c r="B5" i="5"/>
  <c r="B16" i="5"/>
  <c r="B17" i="5"/>
  <c r="B18" i="5"/>
  <c r="B6" i="5"/>
  <c r="B7" i="5"/>
  <c r="B19" i="5"/>
  <c r="F21" i="5"/>
  <c r="F22" i="5"/>
  <c r="F23" i="5"/>
  <c r="F24" i="5"/>
  <c r="B21" i="5"/>
  <c r="B25" i="5"/>
  <c r="B29" i="5"/>
  <c r="B9" i="5"/>
  <c r="B28" i="5"/>
  <c r="G6" i="4"/>
  <c r="B5" i="4"/>
  <c r="B16" i="4"/>
  <c r="B17" i="4"/>
  <c r="B18" i="4"/>
  <c r="B6" i="4"/>
  <c r="B7" i="4"/>
  <c r="B19" i="4"/>
  <c r="F21" i="4"/>
  <c r="F22" i="4"/>
  <c r="F23" i="4"/>
  <c r="F24" i="4"/>
  <c r="B21" i="4"/>
  <c r="B25" i="4"/>
  <c r="B29" i="4"/>
  <c r="B9" i="4"/>
  <c r="B28" i="4"/>
  <c r="G6" i="3"/>
  <c r="B5" i="3"/>
  <c r="B16" i="3"/>
  <c r="B17" i="3"/>
  <c r="B18" i="3"/>
  <c r="B6" i="3"/>
  <c r="B7" i="3"/>
  <c r="B19" i="3"/>
  <c r="F21" i="3"/>
  <c r="F22" i="3"/>
  <c r="F23" i="3"/>
  <c r="F24" i="3"/>
  <c r="B21" i="3"/>
  <c r="B25" i="3"/>
  <c r="B29" i="3"/>
  <c r="B9" i="3"/>
  <c r="B28" i="3"/>
  <c r="G6" i="2"/>
  <c r="B5" i="2"/>
  <c r="B16" i="2"/>
  <c r="B17" i="2"/>
  <c r="B18" i="2"/>
  <c r="B6" i="2"/>
  <c r="B7" i="2"/>
  <c r="B19" i="2"/>
  <c r="F21" i="2"/>
  <c r="F22" i="2"/>
  <c r="F23" i="2"/>
  <c r="F24" i="2"/>
  <c r="B21" i="2"/>
  <c r="B25" i="2"/>
  <c r="B29" i="2"/>
  <c r="B9" i="2"/>
  <c r="B28" i="2"/>
</calcChain>
</file>

<file path=xl/sharedStrings.xml><?xml version="1.0" encoding="utf-8"?>
<sst xmlns="http://schemas.openxmlformats.org/spreadsheetml/2006/main" count="222" uniqueCount="37">
  <si>
    <t>Advance</t>
  </si>
  <si>
    <t>INCOME</t>
  </si>
  <si>
    <t>EXPENSES</t>
  </si>
  <si>
    <t>Overhead</t>
  </si>
  <si>
    <t>Gross Copies</t>
  </si>
  <si>
    <t>Net Copies</t>
  </si>
  <si>
    <t>Cost of the book, retail:</t>
  </si>
  <si>
    <t>Net Income</t>
  </si>
  <si>
    <t xml:space="preserve"> </t>
  </si>
  <si>
    <t>Gross Income</t>
  </si>
  <si>
    <t>Publisher funds received per book:</t>
  </si>
  <si>
    <t>Book Title:</t>
  </si>
  <si>
    <t>Format:</t>
  </si>
  <si>
    <t>Plant Cost</t>
  </si>
  <si>
    <t>Worksheet: Pricing</t>
  </si>
  <si>
    <t>Bound Cost</t>
  </si>
  <si>
    <t>Worksheet: Bound Cost</t>
  </si>
  <si>
    <t>Freight and Shipping</t>
  </si>
  <si>
    <t>Cost to print per book</t>
  </si>
  <si>
    <t>Number of books printed</t>
  </si>
  <si>
    <t>Marketing</t>
  </si>
  <si>
    <t>Co-op</t>
  </si>
  <si>
    <t>Royalty Expense</t>
  </si>
  <si>
    <t>Worksheet: Royalties</t>
  </si>
  <si>
    <t>Design</t>
  </si>
  <si>
    <t>Special Editorial</t>
  </si>
  <si>
    <t>Net units:</t>
  </si>
  <si>
    <t>Royalty rate, decimal:</t>
  </si>
  <si>
    <t>Year 1 P&amp;L</t>
  </si>
  <si>
    <t>Advance:</t>
  </si>
  <si>
    <t>Author earnings off net:</t>
  </si>
  <si>
    <t>Royalty expense beyond advance:</t>
  </si>
  <si>
    <t>Subrights</t>
  </si>
  <si>
    <t>Net Revenues</t>
  </si>
  <si>
    <t>Total</t>
  </si>
  <si>
    <t>Net Profit:</t>
  </si>
  <si>
    <t>Gross Profit Percentage: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</si>
</sst>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6" fontId="0" fillId="0" borderId="0" xfId="1" applyNumberFormat="1" applyFont="1"/>
    <xf numFmtId="0" fontId="0" fillId="0" borderId="0" xfId="0" applyFont="1"/>
    <xf numFmtId="164" fontId="0" fillId="2" borderId="0" xfId="0" applyNumberForma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2" fontId="0" fillId="0" borderId="0" xfId="0" applyNumberFormat="1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12C4-EED3-4B02-B4B4-9B9DA37E2CF6}">
  <dimension ref="A1:G29"/>
  <sheetViews>
    <sheetView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40" priority="6" operator="lessThan">
      <formula>0</formula>
    </cfRule>
    <cfRule type="cellIs" dxfId="41" priority="7" operator="greaterThan">
      <formula>0</formula>
    </cfRule>
  </conditionalFormatting>
  <conditionalFormatting sqref="B29">
    <cfRule type="cellIs" dxfId="35" priority="1" operator="greaterThan">
      <formula>0.34</formula>
    </cfRule>
    <cfRule type="cellIs" dxfId="36" priority="2" operator="greaterThan">
      <formula>34</formula>
    </cfRule>
    <cfRule type="cellIs" dxfId="37" priority="3" operator="greaterThan">
      <formula>34</formula>
    </cfRule>
    <cfRule type="cellIs" dxfId="38" priority="4" operator="lessThan">
      <formula>35</formula>
    </cfRule>
    <cfRule type="cellIs" dxfId="39" priority="5" operator="greaterThan">
      <formula>35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146E-5226-4B05-9E94-D21494971525}">
  <dimension ref="A1:G29"/>
  <sheetViews>
    <sheetView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34" priority="6" operator="lessThan">
      <formula>0</formula>
    </cfRule>
    <cfRule type="cellIs" dxfId="33" priority="7" operator="greaterThan">
      <formula>0</formula>
    </cfRule>
  </conditionalFormatting>
  <conditionalFormatting sqref="B29">
    <cfRule type="cellIs" dxfId="32" priority="1" operator="greaterThan">
      <formula>0.34</formula>
    </cfRule>
    <cfRule type="cellIs" dxfId="31" priority="2" operator="greaterThan">
      <formula>34</formula>
    </cfRule>
    <cfRule type="cellIs" dxfId="30" priority="3" operator="greaterThan">
      <formula>34</formula>
    </cfRule>
    <cfRule type="cellIs" dxfId="29" priority="4" operator="lessThan">
      <formula>35</formula>
    </cfRule>
    <cfRule type="cellIs" dxfId="28" priority="5" operator="greaterThan">
      <formula>35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7EE3-C401-4E55-AF22-EA3F0C195B73}">
  <dimension ref="A1:G29"/>
  <sheetViews>
    <sheetView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27" priority="6" operator="lessThan">
      <formula>0</formula>
    </cfRule>
    <cfRule type="cellIs" dxfId="26" priority="7" operator="greaterThan">
      <formula>0</formula>
    </cfRule>
  </conditionalFormatting>
  <conditionalFormatting sqref="B29">
    <cfRule type="cellIs" dxfId="25" priority="1" operator="greaterThan">
      <formula>0.34</formula>
    </cfRule>
    <cfRule type="cellIs" dxfId="24" priority="2" operator="greaterThan">
      <formula>34</formula>
    </cfRule>
    <cfRule type="cellIs" dxfId="23" priority="3" operator="greaterThan">
      <formula>34</formula>
    </cfRule>
    <cfRule type="cellIs" dxfId="22" priority="4" operator="lessThan">
      <formula>35</formula>
    </cfRule>
    <cfRule type="cellIs" dxfId="21" priority="5" operator="greaterThan">
      <formula>35</formula>
    </cfRule>
  </conditionalFormatting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350C-4B8A-46F0-8430-94524EFE7EA6}">
  <dimension ref="A1:G29"/>
  <sheetViews>
    <sheetView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20" priority="6" operator="lessThan">
      <formula>0</formula>
    </cfRule>
    <cfRule type="cellIs" dxfId="19" priority="7" operator="greaterThan">
      <formula>0</formula>
    </cfRule>
  </conditionalFormatting>
  <conditionalFormatting sqref="B29">
    <cfRule type="cellIs" dxfId="18" priority="1" operator="greaterThan">
      <formula>0.34</formula>
    </cfRule>
    <cfRule type="cellIs" dxfId="17" priority="2" operator="greaterThan">
      <formula>34</formula>
    </cfRule>
    <cfRule type="cellIs" dxfId="16" priority="3" operator="greaterThan">
      <formula>34</formula>
    </cfRule>
    <cfRule type="cellIs" dxfId="15" priority="4" operator="lessThan">
      <formula>35</formula>
    </cfRule>
    <cfRule type="cellIs" dxfId="14" priority="5" operator="greaterThan">
      <formula>35</formula>
    </cfRule>
  </conditionalFormatting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94932-9022-4333-8B5C-16E1736AD589}">
  <dimension ref="A1:G29"/>
  <sheetViews>
    <sheetView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13" priority="6" operator="lessThan">
      <formula>0</formula>
    </cfRule>
    <cfRule type="cellIs" dxfId="12" priority="7" operator="greaterThan">
      <formula>0</formula>
    </cfRule>
  </conditionalFormatting>
  <conditionalFormatting sqref="B29">
    <cfRule type="cellIs" dxfId="11" priority="1" operator="greaterThan">
      <formula>0.34</formula>
    </cfRule>
    <cfRule type="cellIs" dxfId="10" priority="2" operator="greaterThan">
      <formula>34</formula>
    </cfRule>
    <cfRule type="cellIs" dxfId="9" priority="3" operator="greaterThan">
      <formula>34</formula>
    </cfRule>
    <cfRule type="cellIs" dxfId="8" priority="4" operator="lessThan">
      <formula>35</formula>
    </cfRule>
    <cfRule type="cellIs" dxfId="7" priority="5" operator="greaterThan">
      <formula>35</formula>
    </cfRule>
  </conditionalFormatting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9AEA-7764-49D3-BAE6-AFB033920996}">
  <dimension ref="A1:G29"/>
  <sheetViews>
    <sheetView tabSelected="1" topLeftCell="A13" workbookViewId="0">
      <selection activeCell="F20" sqref="F20"/>
    </sheetView>
  </sheetViews>
  <sheetFormatPr defaultColWidth="10.85546875" defaultRowHeight="15.9" x14ac:dyDescent="0.45"/>
  <cols>
    <col min="1" max="1" width="38" customWidth="1"/>
    <col min="5" max="5" width="22.92578125" customWidth="1"/>
    <col min="6" max="6" width="19.5703125" customWidth="1"/>
  </cols>
  <sheetData>
    <row r="1" spans="1:7" x14ac:dyDescent="0.45">
      <c r="A1" s="1" t="s">
        <v>28</v>
      </c>
    </row>
    <row r="2" spans="1:7" x14ac:dyDescent="0.45">
      <c r="A2" s="6" t="s">
        <v>11</v>
      </c>
      <c r="B2" s="6" t="s">
        <v>12</v>
      </c>
    </row>
    <row r="3" spans="1:7" x14ac:dyDescent="0.45">
      <c r="A3" s="1" t="s">
        <v>1</v>
      </c>
      <c r="E3" s="1" t="s">
        <v>14</v>
      </c>
    </row>
    <row r="4" spans="1:7" x14ac:dyDescent="0.45">
      <c r="A4" s="3" t="s">
        <v>4</v>
      </c>
      <c r="B4" s="7">
        <v>0</v>
      </c>
      <c r="E4" t="s">
        <v>6</v>
      </c>
      <c r="G4" s="8">
        <v>0</v>
      </c>
    </row>
    <row r="5" spans="1:7" x14ac:dyDescent="0.45">
      <c r="A5" s="3" t="s">
        <v>9</v>
      </c>
      <c r="B5" s="5">
        <f>B4*G6</f>
        <v>0</v>
      </c>
      <c r="G5" s="4"/>
    </row>
    <row r="6" spans="1:7" x14ac:dyDescent="0.45">
      <c r="A6" t="s">
        <v>5</v>
      </c>
      <c r="B6">
        <f>B4*0.68</f>
        <v>0</v>
      </c>
      <c r="E6" t="s">
        <v>10</v>
      </c>
      <c r="G6">
        <f>G4*0.5</f>
        <v>0</v>
      </c>
    </row>
    <row r="7" spans="1:7" x14ac:dyDescent="0.45">
      <c r="A7" t="s">
        <v>7</v>
      </c>
      <c r="B7">
        <f>B6*G6</f>
        <v>0</v>
      </c>
    </row>
    <row r="8" spans="1:7" ht="16.3" thickBot="1" x14ac:dyDescent="0.5">
      <c r="A8" s="12" t="s">
        <v>32</v>
      </c>
      <c r="B8" s="13"/>
      <c r="E8" t="s">
        <v>8</v>
      </c>
    </row>
    <row r="9" spans="1:7" ht="16.3" thickTop="1" x14ac:dyDescent="0.45">
      <c r="A9" s="11" t="s">
        <v>33</v>
      </c>
      <c r="B9">
        <f>SUM(B4:B8)</f>
        <v>0</v>
      </c>
    </row>
    <row r="13" spans="1:7" x14ac:dyDescent="0.45">
      <c r="E13" s="1" t="s">
        <v>16</v>
      </c>
    </row>
    <row r="14" spans="1:7" x14ac:dyDescent="0.45">
      <c r="A14" s="1" t="s">
        <v>2</v>
      </c>
      <c r="E14" t="s">
        <v>18</v>
      </c>
      <c r="F14" s="7"/>
    </row>
    <row r="15" spans="1:7" x14ac:dyDescent="0.45">
      <c r="A15" t="s">
        <v>13</v>
      </c>
      <c r="B15" s="9"/>
      <c r="E15" t="s">
        <v>19</v>
      </c>
      <c r="F15" s="7"/>
    </row>
    <row r="16" spans="1:7" x14ac:dyDescent="0.45">
      <c r="A16" t="s">
        <v>15</v>
      </c>
      <c r="B16" s="10">
        <f>F14*F15</f>
        <v>0</v>
      </c>
    </row>
    <row r="17" spans="1:6" x14ac:dyDescent="0.45">
      <c r="A17" t="s">
        <v>17</v>
      </c>
      <c r="B17" s="10">
        <f>F15*0.25</f>
        <v>0</v>
      </c>
    </row>
    <row r="18" spans="1:6" x14ac:dyDescent="0.45">
      <c r="A18" t="s">
        <v>20</v>
      </c>
      <c r="B18" s="10">
        <f>F15*1.03</f>
        <v>0</v>
      </c>
    </row>
    <row r="19" spans="1:6" x14ac:dyDescent="0.45">
      <c r="A19" t="s">
        <v>21</v>
      </c>
      <c r="B19" s="10">
        <f>B7*0.04</f>
        <v>0</v>
      </c>
      <c r="E19" s="1" t="s">
        <v>23</v>
      </c>
    </row>
    <row r="20" spans="1:6" x14ac:dyDescent="0.45">
      <c r="A20" t="s">
        <v>0</v>
      </c>
      <c r="B20" s="7">
        <v>0</v>
      </c>
      <c r="E20" t="s">
        <v>27</v>
      </c>
      <c r="F20" s="7">
        <v>0.1</v>
      </c>
    </row>
    <row r="21" spans="1:6" x14ac:dyDescent="0.45">
      <c r="A21" t="s">
        <v>22</v>
      </c>
      <c r="B21">
        <f>IF(F24&lt;F23,0,F22-F23)</f>
        <v>0</v>
      </c>
      <c r="E21" t="s">
        <v>26</v>
      </c>
      <c r="F21">
        <f>B6</f>
        <v>0</v>
      </c>
    </row>
    <row r="22" spans="1:6" x14ac:dyDescent="0.45">
      <c r="A22" t="s">
        <v>24</v>
      </c>
      <c r="E22" t="s">
        <v>30</v>
      </c>
      <c r="F22">
        <f>F20*F21</f>
        <v>0</v>
      </c>
    </row>
    <row r="23" spans="1:6" x14ac:dyDescent="0.45">
      <c r="A23" t="s">
        <v>25</v>
      </c>
      <c r="E23" t="s">
        <v>29</v>
      </c>
      <c r="F23">
        <f>B20</f>
        <v>0</v>
      </c>
    </row>
    <row r="24" spans="1:6" x14ac:dyDescent="0.45">
      <c r="A24" t="s">
        <v>3</v>
      </c>
      <c r="B24" s="2">
        <v>50000</v>
      </c>
      <c r="E24" t="s">
        <v>31</v>
      </c>
      <c r="F24">
        <f>F22-F23</f>
        <v>0</v>
      </c>
    </row>
    <row r="25" spans="1:6" x14ac:dyDescent="0.45">
      <c r="A25" s="11" t="s">
        <v>34</v>
      </c>
      <c r="B25" s="10">
        <f>SUM(B15:B24)</f>
        <v>50000</v>
      </c>
    </row>
    <row r="28" spans="1:6" x14ac:dyDescent="0.45">
      <c r="A28" s="1" t="s">
        <v>35</v>
      </c>
      <c r="B28" s="10">
        <f>B9-B25</f>
        <v>-50000</v>
      </c>
    </row>
    <row r="29" spans="1:6" x14ac:dyDescent="0.45">
      <c r="A29" t="s">
        <v>36</v>
      </c>
      <c r="B29" s="14" t="e">
        <f>(B5-B25)/B5</f>
        <v>#DIV/0!</v>
      </c>
    </row>
  </sheetData>
  <conditionalFormatting sqref="B28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B29">
    <cfRule type="cellIs" dxfId="4" priority="1" operator="greaterThan">
      <formula>0.34</formula>
    </cfRule>
    <cfRule type="cellIs" dxfId="3" priority="2" operator="greaterThan">
      <formula>34</formula>
    </cfRule>
    <cfRule type="cellIs" dxfId="2" priority="3" operator="greaterThan">
      <formula>34</formula>
    </cfRule>
    <cfRule type="cellIs" dxfId="1" priority="4" operator="lessThan">
      <formula>35</formula>
    </cfRule>
    <cfRule type="cellIs" dxfId="0" priority="5" operator="greaterThan">
      <formula>35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 (2)</vt:lpstr>
      <vt:lpstr>Sheet1 (3)</vt:lpstr>
      <vt:lpstr>Sheet1 (4)</vt:lpstr>
      <vt:lpstr>Sheet1 (5)</vt:lpstr>
      <vt:lpstr>Sheet1 (6)</vt:lpstr>
      <vt:lpstr>Sheet1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 Tibbetts</dc:creator>
  <cp:lastModifiedBy>Hallie Tibbetts</cp:lastModifiedBy>
  <dcterms:created xsi:type="dcterms:W3CDTF">2018-07-02T18:29:34Z</dcterms:created>
  <dcterms:modified xsi:type="dcterms:W3CDTF">2018-10-14T04:33:37Z</dcterms:modified>
</cp:coreProperties>
</file>